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Cronograma de execução" sheetId="3" r:id="rId1"/>
  </sheets>
  <definedNames>
    <definedName name="Excel_BuiltIn_Print_Area_2">"$#REF!.$B$2:$J$214"</definedName>
    <definedName name="Excel_BuiltIn_Print_Area_3">"$#REF!.$B$2:$H$59"</definedName>
    <definedName name="Excel_BuiltIn_Print_Titles_2">"$#REF!.$B$2:$AMJ$8"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1" i="3"/>
  <c r="E12" s="1"/>
  <c r="H9"/>
  <c r="H10" s="1"/>
  <c r="F8"/>
  <c r="H15" l="1"/>
  <c r="E15"/>
  <c r="C14"/>
  <c r="D11"/>
  <c r="G9"/>
  <c r="F9"/>
  <c r="H16"/>
  <c r="G10" l="1"/>
  <c r="G15"/>
  <c r="F10"/>
  <c r="F15"/>
  <c r="D12"/>
  <c r="D15"/>
  <c r="D17" s="1"/>
  <c r="E17" s="1"/>
  <c r="C8"/>
  <c r="C12"/>
  <c r="G16"/>
  <c r="C10"/>
  <c r="D16"/>
  <c r="D18" s="1"/>
  <c r="E16"/>
  <c r="E18" l="1"/>
  <c r="F17"/>
  <c r="G17" s="1"/>
  <c r="H17" s="1"/>
  <c r="F16"/>
  <c r="F18" s="1"/>
  <c r="G18" s="1"/>
  <c r="H18" s="1"/>
</calcChain>
</file>

<file path=xl/sharedStrings.xml><?xml version="1.0" encoding="utf-8"?>
<sst xmlns="http://schemas.openxmlformats.org/spreadsheetml/2006/main" count="25" uniqueCount="23">
  <si>
    <t>ITEM</t>
  </si>
  <si>
    <t>SERVIÇOS PRELIMINARES</t>
  </si>
  <si>
    <t>RUA JOSÉ GENTINA - BAIRRO JD. CANANÉIA</t>
  </si>
  <si>
    <t>PROJETO DE INSTALAÇÕES ELÉTRICAS</t>
  </si>
  <si>
    <t>CRONOGRAMA FÍSICO-FINANCEIRO</t>
  </si>
  <si>
    <t>DESCRIMINAÇÃO</t>
  </si>
  <si>
    <t>ETAPA</t>
  </si>
  <si>
    <t>1 MÊS</t>
  </si>
  <si>
    <t>2 MÊS</t>
  </si>
  <si>
    <t>3 MÊS</t>
  </si>
  <si>
    <t>4 MÊS</t>
  </si>
  <si>
    <t>5 MÊS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</si>
  <si>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</si>
  <si>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</si>
  <si>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</si>
  <si>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</si>
  <si>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</si>
  <si>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</si>
  <si>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</si>
  <si>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</si>
  <si>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t>OBRA: INFRAESTRUTURA URBANA – ILUMINAÇÃO PÚBLICA                                                                                   LOCAL: RUA JOSÉ GENTINA - JARDIM CANANÉIA, PILAR DO SUL-SP</t>
  </si>
  <si>
    <t>PRAZO DA OBRA: 5 MESES</t>
  </si>
  <si>
    <t>PILAR DO SUL-SP, 09 DE AGOSTO de 2021.</t>
  </si>
</sst>
</file>

<file path=xl/styles.xml><?xml version="1.0" encoding="utf-8"?>
<styleSheet xmlns="http://schemas.openxmlformats.org/spreadsheetml/2006/main">
  <numFmts count="2">
    <numFmt numFmtId="164" formatCode="&quot;R$ &quot;#,##0.00"/>
    <numFmt numFmtId="165" formatCode="0.0"/>
  </numFmts>
  <fonts count="12">
    <font>
      <sz val="10"/>
      <name val="Arial"/>
      <family val="2"/>
      <charset val="1"/>
    </font>
    <font>
      <sz val="10"/>
      <color rgb="FF000000"/>
      <name val="MS Sans Serif"/>
      <family val="2"/>
      <charset val="1"/>
    </font>
    <font>
      <sz val="11"/>
      <color rgb="FF000000"/>
      <name val="Arial1"/>
      <charset val="1"/>
    </font>
    <font>
      <sz val="11"/>
      <color rgb="FF000000"/>
      <name val="Calibri"/>
      <family val="2"/>
      <charset val="1"/>
    </font>
    <font>
      <sz val="10"/>
      <name val="MS Sans Serif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2D050"/>
        <bgColor rgb="FFBFBFBF"/>
      </patternFill>
    </fill>
    <fill>
      <patternFill patternType="solid">
        <fgColor theme="0" tint="-0.499984740745262"/>
        <bgColor rgb="FF003300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6">
    <xf numFmtId="0" fontId="0" fillId="0" borderId="0"/>
    <xf numFmtId="9" fontId="5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</cellStyleXfs>
  <cellXfs count="72">
    <xf numFmtId="0" fontId="0" fillId="0" borderId="0" xfId="0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16" xfId="0" applyFont="1" applyBorder="1" applyAlignment="1">
      <alignment horizontal="center"/>
    </xf>
    <xf numFmtId="0" fontId="10" fillId="0" borderId="0" xfId="0" applyFont="1"/>
    <xf numFmtId="164" fontId="8" fillId="3" borderId="18" xfId="0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164" fontId="8" fillId="3" borderId="2" xfId="0" applyNumberFormat="1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/>
    </xf>
    <xf numFmtId="164" fontId="8" fillId="3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10" fontId="10" fillId="0" borderId="2" xfId="1" applyNumberFormat="1" applyFont="1" applyBorder="1" applyAlignment="1" applyProtection="1">
      <alignment horizontal="center" vertical="center"/>
    </xf>
    <xf numFmtId="10" fontId="10" fillId="0" borderId="3" xfId="1" applyNumberFormat="1" applyFont="1" applyBorder="1" applyAlignment="1" applyProtection="1">
      <alignment horizontal="center" vertical="center"/>
    </xf>
    <xf numFmtId="10" fontId="10" fillId="0" borderId="5" xfId="1" applyNumberFormat="1" applyFont="1" applyBorder="1" applyAlignment="1" applyProtection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10" fontId="10" fillId="0" borderId="7" xfId="1" applyNumberFormat="1" applyFont="1" applyBorder="1" applyAlignment="1" applyProtection="1">
      <alignment horizontal="center" vertical="center"/>
    </xf>
    <xf numFmtId="10" fontId="10" fillId="0" borderId="8" xfId="1" applyNumberFormat="1" applyFont="1" applyBorder="1" applyAlignment="1" applyProtection="1">
      <alignment horizontal="center" vertical="center"/>
    </xf>
    <xf numFmtId="10" fontId="10" fillId="0" borderId="10" xfId="1" applyNumberFormat="1" applyFont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4" fontId="8" fillId="0" borderId="15" xfId="0" applyNumberFormat="1" applyFont="1" applyFill="1" applyBorder="1" applyAlignment="1">
      <alignment horizontal="center" vertical="center"/>
    </xf>
    <xf numFmtId="10" fontId="10" fillId="0" borderId="3" xfId="1" applyNumberFormat="1" applyFont="1" applyFill="1" applyBorder="1" applyAlignment="1" applyProtection="1">
      <alignment horizontal="center" vertical="center"/>
    </xf>
    <xf numFmtId="10" fontId="10" fillId="0" borderId="5" xfId="1" applyNumberFormat="1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10" fillId="0" borderId="8" xfId="0" applyFont="1" applyFill="1" applyBorder="1"/>
    <xf numFmtId="4" fontId="8" fillId="0" borderId="3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wrapText="1"/>
    </xf>
    <xf numFmtId="10" fontId="5" fillId="0" borderId="8" xfId="1" applyNumberFormat="1" applyFill="1" applyBorder="1" applyAlignment="1">
      <alignment horizontal="center"/>
    </xf>
    <xf numFmtId="0" fontId="8" fillId="0" borderId="3" xfId="0" applyFont="1" applyFill="1" applyBorder="1"/>
    <xf numFmtId="0" fontId="0" fillId="0" borderId="3" xfId="0" applyFill="1" applyBorder="1" applyAlignment="1">
      <alignment horizont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/>
    </xf>
    <xf numFmtId="0" fontId="9" fillId="4" borderId="21" xfId="0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10" fontId="10" fillId="0" borderId="8" xfId="1" applyNumberFormat="1" applyFont="1" applyFill="1" applyBorder="1" applyAlignment="1" applyProtection="1">
      <alignment horizontal="center" vertical="center"/>
    </xf>
    <xf numFmtId="4" fontId="8" fillId="0" borderId="8" xfId="0" applyNumberFormat="1" applyFont="1" applyFill="1" applyBorder="1" applyAlignment="1">
      <alignment horizontal="center" vertical="center"/>
    </xf>
    <xf numFmtId="4" fontId="8" fillId="0" borderId="10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4" fontId="8" fillId="0" borderId="14" xfId="0" applyNumberFormat="1" applyFont="1" applyFill="1" applyBorder="1" applyAlignment="1">
      <alignment horizontal="center" vertical="center"/>
    </xf>
    <xf numFmtId="10" fontId="5" fillId="0" borderId="10" xfId="1" applyNumberFormat="1" applyFill="1" applyBorder="1" applyAlignment="1">
      <alignment horizontal="center"/>
    </xf>
    <xf numFmtId="10" fontId="10" fillId="0" borderId="14" xfId="1" applyNumberFormat="1" applyFont="1" applyFill="1" applyBorder="1" applyAlignment="1" applyProtection="1">
      <alignment horizontal="center" vertical="center"/>
    </xf>
    <xf numFmtId="10" fontId="10" fillId="0" borderId="15" xfId="1" applyNumberFormat="1" applyFont="1" applyFill="1" applyBorder="1" applyAlignment="1" applyProtection="1">
      <alignment horizontal="center" vertical="center"/>
    </xf>
    <xf numFmtId="0" fontId="7" fillId="0" borderId="0" xfId="0" applyFont="1" applyBorder="1"/>
    <xf numFmtId="0" fontId="8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10" fontId="10" fillId="0" borderId="0" xfId="1" applyNumberFormat="1" applyFont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10" fillId="0" borderId="0" xfId="3" applyFont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</cellXfs>
  <cellStyles count="6">
    <cellStyle name="Normal" xfId="0" builtinId="0"/>
    <cellStyle name="Normal 2 2" xfId="2"/>
    <cellStyle name="Normal 27" xfId="3"/>
    <cellStyle name="Normal 3" xfId="4"/>
    <cellStyle name="Normal 3 2" xfId="5"/>
    <cellStyle name="Porcentagem" xfId="1" builtinId="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3513684</xdr:colOff>
      <xdr:row>27</xdr:row>
      <xdr:rowOff>39136</xdr:rowOff>
    </xdr:from>
    <xdr:to>
      <xdr:col>4</xdr:col>
      <xdr:colOff>805107</xdr:colOff>
      <xdr:row>30</xdr:row>
      <xdr:rowOff>86669</xdr:rowOff>
    </xdr:to>
    <xdr:sp macro="" textlink="">
      <xdr:nvSpPr>
        <xdr:cNvPr id="3" name="CustomShape 1"/>
        <xdr:cNvSpPr/>
      </xdr:nvSpPr>
      <xdr:spPr>
        <a:xfrm>
          <a:off x="4094709" y="5897011"/>
          <a:ext cx="3930348" cy="53330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000" b="1" strike="noStrike" spc="-1">
              <a:solidFill>
                <a:srgbClr val="000000"/>
              </a:solidFill>
              <a:latin typeface="Arial" pitchFamily="34" charset="0"/>
              <a:cs typeface="Arial" pitchFamily="34" charset="0"/>
            </a:rPr>
            <a:t>_________________________________________</a:t>
          </a:r>
          <a:endParaRPr lang="pt-BR" sz="1000" b="0" strike="noStrike" spc="-1">
            <a:latin typeface="Arial" pitchFamily="34" charset="0"/>
            <a:cs typeface="Arial" pitchFamily="34" charset="0"/>
          </a:endParaRPr>
        </a:p>
        <a:p>
          <a:pPr algn="ctr">
            <a:lnSpc>
              <a:spcPct val="100000"/>
            </a:lnSpc>
          </a:pPr>
          <a:r>
            <a:rPr lang="pt-BR" sz="1000" b="1" strike="noStrike" spc="-1">
              <a:solidFill>
                <a:srgbClr val="000000"/>
              </a:solidFill>
              <a:latin typeface="Arial" pitchFamily="34" charset="0"/>
              <a:cs typeface="Arial" pitchFamily="34" charset="0"/>
            </a:rPr>
            <a:t>EDUARDO OLIVEIRA DOS SANTOS JUNIOR</a:t>
          </a:r>
          <a:endParaRPr lang="pt-BR" sz="1000" b="0" strike="noStrike" spc="-1">
            <a:latin typeface="Arial" pitchFamily="34" charset="0"/>
            <a:cs typeface="Arial" pitchFamily="34" charset="0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Arial" pitchFamily="34" charset="0"/>
              <a:cs typeface="Arial" pitchFamily="34" charset="0"/>
            </a:rPr>
            <a:t>SECRETÁRIO</a:t>
          </a:r>
          <a:r>
            <a:rPr lang="pt-BR" sz="1000" b="0" strike="noStrike" spc="-1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DE OBRAS, INFRAESTRUTURA E URBANISMO</a:t>
          </a:r>
          <a:endParaRPr lang="pt-BR" sz="1000" b="0" strike="noStrike" spc="-1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1</xdr:col>
      <xdr:colOff>1171574</xdr:colOff>
      <xdr:row>0</xdr:row>
      <xdr:rowOff>0</xdr:rowOff>
    </xdr:from>
    <xdr:to>
      <xdr:col>6</xdr:col>
      <xdr:colOff>971549</xdr:colOff>
      <xdr:row>1</xdr:row>
      <xdr:rowOff>19050</xdr:rowOff>
    </xdr:to>
    <xdr:pic>
      <xdr:nvPicPr>
        <xdr:cNvPr id="5" name="Imagem 4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752599" y="38100"/>
          <a:ext cx="8620125" cy="70485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5</xdr:col>
      <xdr:colOff>43289</xdr:colOff>
      <xdr:row>27</xdr:row>
      <xdr:rowOff>19050</xdr:rowOff>
    </xdr:from>
    <xdr:to>
      <xdr:col>7</xdr:col>
      <xdr:colOff>810484</xdr:colOff>
      <xdr:row>30</xdr:row>
      <xdr:rowOff>66583</xdr:rowOff>
    </xdr:to>
    <xdr:sp macro="" textlink="">
      <xdr:nvSpPr>
        <xdr:cNvPr id="4" name="CustomShape 1"/>
        <xdr:cNvSpPr/>
      </xdr:nvSpPr>
      <xdr:spPr>
        <a:xfrm>
          <a:off x="8368139" y="5715000"/>
          <a:ext cx="3119870" cy="53330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pt-BR" sz="1000" b="1" strike="noStrike" spc="-1">
              <a:solidFill>
                <a:srgbClr val="000000"/>
              </a:solidFill>
              <a:latin typeface="Arial" pitchFamily="34" charset="0"/>
              <a:cs typeface="Arial" pitchFamily="34" charset="0"/>
            </a:rPr>
            <a:t>_________________________________________</a:t>
          </a:r>
          <a:endParaRPr lang="pt-BR" sz="1000" b="0" strike="noStrike" spc="-1">
            <a:latin typeface="Arial" pitchFamily="34" charset="0"/>
            <a:cs typeface="Arial" pitchFamily="34" charset="0"/>
          </a:endParaRPr>
        </a:p>
        <a:p>
          <a:pPr algn="ctr">
            <a:lnSpc>
              <a:spcPct val="100000"/>
            </a:lnSpc>
          </a:pPr>
          <a:r>
            <a:rPr lang="pt-BR" sz="1000" b="1" strike="noStrike" spc="-1">
              <a:solidFill>
                <a:srgbClr val="000000"/>
              </a:solidFill>
              <a:latin typeface="Arial" pitchFamily="34" charset="0"/>
              <a:cs typeface="Arial" pitchFamily="34" charset="0"/>
            </a:rPr>
            <a:t>JEFERSON</a:t>
          </a:r>
          <a:r>
            <a:rPr lang="pt-BR" sz="1000" b="1" strike="noStrike" spc="-1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 ROBERTO FERREIRA DOS SANTOS</a:t>
          </a:r>
          <a:endParaRPr lang="pt-BR" sz="1000" b="0" strike="noStrike" spc="-1">
            <a:latin typeface="Arial" pitchFamily="34" charset="0"/>
            <a:cs typeface="Arial" pitchFamily="34" charset="0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Arial" pitchFamily="34" charset="0"/>
              <a:cs typeface="Arial" pitchFamily="34" charset="0"/>
            </a:rPr>
            <a:t>TÉCNICO EM EDIFICAÇÕES</a:t>
          </a:r>
          <a:endParaRPr lang="pt-BR" sz="1000" b="0" strike="noStrike" spc="-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showGridLines="0" showZeros="0" tabSelected="1" zoomScaleNormal="100" workbookViewId="0">
      <selection activeCell="E51" sqref="E51"/>
    </sheetView>
  </sheetViews>
  <sheetFormatPr defaultColWidth="8.7109375" defaultRowHeight="12.75"/>
  <cols>
    <col min="2" max="2" width="70.5703125" customWidth="1"/>
    <col min="3" max="3" width="16.28515625" customWidth="1"/>
    <col min="4" max="4" width="12.7109375" bestFit="1" customWidth="1"/>
    <col min="5" max="5" width="16.5703125" customWidth="1"/>
    <col min="6" max="6" width="16.140625" customWidth="1"/>
    <col min="7" max="7" width="19.140625" customWidth="1"/>
    <col min="8" max="8" width="18.28515625" customWidth="1"/>
  </cols>
  <sheetData>
    <row r="1" spans="1:8" ht="54" customHeight="1"/>
    <row r="3" spans="1:8" ht="32.25" customHeight="1">
      <c r="A3" s="62" t="s">
        <v>4</v>
      </c>
      <c r="B3" s="62"/>
      <c r="C3" s="62"/>
      <c r="D3" s="62"/>
      <c r="E3" s="62"/>
      <c r="F3" s="62"/>
      <c r="G3" s="62"/>
      <c r="H3" s="62"/>
    </row>
    <row r="4" spans="1:8" ht="30" customHeight="1" thickBot="1">
      <c r="A4" s="1"/>
      <c r="B4" s="1"/>
      <c r="C4" s="1"/>
      <c r="D4" s="1"/>
      <c r="E4" s="1"/>
      <c r="F4" s="1"/>
      <c r="G4" s="1"/>
      <c r="H4" s="1"/>
    </row>
    <row r="5" spans="1:8" ht="34.5" customHeight="1" thickBot="1">
      <c r="A5" s="67" t="s">
        <v>20</v>
      </c>
      <c r="B5" s="67"/>
      <c r="C5" s="67"/>
      <c r="D5" s="68" t="s">
        <v>21</v>
      </c>
      <c r="E5" s="69"/>
      <c r="F5" s="69"/>
      <c r="G5" s="69"/>
      <c r="H5" s="70"/>
    </row>
    <row r="6" spans="1:8">
      <c r="A6" s="46" t="s">
        <v>0</v>
      </c>
      <c r="B6" s="47" t="s">
        <v>5</v>
      </c>
      <c r="C6" s="48" t="s">
        <v>6</v>
      </c>
      <c r="D6" s="43" t="s">
        <v>7</v>
      </c>
      <c r="E6" s="44" t="s">
        <v>8</v>
      </c>
      <c r="F6" s="43" t="s">
        <v>9</v>
      </c>
      <c r="G6" s="44" t="s">
        <v>10</v>
      </c>
      <c r="H6" s="45" t="s">
        <v>11</v>
      </c>
    </row>
    <row r="7" spans="1:8">
      <c r="A7" s="49">
        <v>1</v>
      </c>
      <c r="B7" s="41" t="s">
        <v>1</v>
      </c>
      <c r="C7" s="38">
        <v>1091.0250000000001</v>
      </c>
      <c r="D7" s="42"/>
      <c r="E7" s="34"/>
      <c r="F7" s="38">
        <v>1091.03</v>
      </c>
      <c r="G7" s="34"/>
      <c r="H7" s="35"/>
    </row>
    <row r="8" spans="1:8" ht="13.5" thickBot="1">
      <c r="A8" s="36"/>
      <c r="B8" s="37" t="s">
        <v>12</v>
      </c>
      <c r="C8" s="50">
        <f>C7/C14</f>
        <v>3.9173782235642314E-3</v>
      </c>
      <c r="D8" s="53"/>
      <c r="E8" s="51"/>
      <c r="F8" s="40">
        <f>F7/C7</f>
        <v>1.0000045828464057</v>
      </c>
      <c r="G8" s="51"/>
      <c r="H8" s="52"/>
    </row>
    <row r="9" spans="1:8">
      <c r="A9" s="32">
        <v>2</v>
      </c>
      <c r="B9" s="39" t="s">
        <v>2</v>
      </c>
      <c r="C9" s="54">
        <v>272614.02159999998</v>
      </c>
      <c r="D9" s="54"/>
      <c r="E9" s="54"/>
      <c r="F9" s="54">
        <f>C9/3</f>
        <v>90871.340533333321</v>
      </c>
      <c r="G9" s="54">
        <f>C9/3</f>
        <v>90871.340533333321</v>
      </c>
      <c r="H9" s="33">
        <f>C9/3</f>
        <v>90871.340533333321</v>
      </c>
    </row>
    <row r="10" spans="1:8" ht="13.5" thickBot="1">
      <c r="A10" s="36"/>
      <c r="B10" s="37" t="s">
        <v>12</v>
      </c>
      <c r="C10" s="50">
        <f>C9/C14</f>
        <v>0.97883387791673782</v>
      </c>
      <c r="D10" s="51"/>
      <c r="E10" s="51"/>
      <c r="F10" s="40">
        <f>F9/C9</f>
        <v>0.33333333333333331</v>
      </c>
      <c r="G10" s="40">
        <f>G9/C9</f>
        <v>0.33333333333333331</v>
      </c>
      <c r="H10" s="55">
        <f>H9/C9</f>
        <v>0.33333333333333331</v>
      </c>
    </row>
    <row r="11" spans="1:8">
      <c r="A11" s="32">
        <v>3</v>
      </c>
      <c r="B11" s="39" t="s">
        <v>3</v>
      </c>
      <c r="C11" s="54">
        <v>4803.93</v>
      </c>
      <c r="D11" s="54">
        <f>C11/2</f>
        <v>2401.9650000000001</v>
      </c>
      <c r="E11" s="54">
        <f>C11/2</f>
        <v>2401.9650000000001</v>
      </c>
      <c r="F11" s="54"/>
      <c r="G11" s="56"/>
      <c r="H11" s="57"/>
    </row>
    <row r="12" spans="1:8" ht="13.5" thickBot="1">
      <c r="A12" s="36"/>
      <c r="B12" s="37" t="s">
        <v>12</v>
      </c>
      <c r="C12" s="50">
        <f>C11/C14</f>
        <v>1.7248743859697914E-2</v>
      </c>
      <c r="D12" s="40">
        <f>D11/C11</f>
        <v>0.5</v>
      </c>
      <c r="E12" s="40">
        <f>E11/C11</f>
        <v>0.5</v>
      </c>
      <c r="F12" s="51"/>
      <c r="G12" s="51"/>
      <c r="H12" s="52"/>
    </row>
    <row r="13" spans="1:8" ht="13.5" thickBot="1">
      <c r="A13" s="4" t="s">
        <v>13</v>
      </c>
      <c r="B13" s="5"/>
      <c r="C13" s="5"/>
      <c r="D13" s="5"/>
      <c r="E13" s="5"/>
      <c r="F13" s="5"/>
      <c r="G13" s="5"/>
      <c r="H13" s="2"/>
    </row>
    <row r="14" spans="1:8" ht="13.5" thickBot="1">
      <c r="A14" s="71" t="s">
        <v>14</v>
      </c>
      <c r="B14" s="71"/>
      <c r="C14" s="6">
        <f>C7+C9+C11</f>
        <v>278508.97659999999</v>
      </c>
      <c r="D14" s="7"/>
      <c r="E14" s="8"/>
      <c r="F14" s="8"/>
      <c r="G14" s="8"/>
      <c r="H14" s="9"/>
    </row>
    <row r="15" spans="1:8">
      <c r="A15" s="64" t="s">
        <v>15</v>
      </c>
      <c r="B15" s="64"/>
      <c r="C15" s="10"/>
      <c r="D15" s="11">
        <f>D11</f>
        <v>2401.9650000000001</v>
      </c>
      <c r="E15" s="12">
        <f>E11</f>
        <v>2401.9650000000001</v>
      </c>
      <c r="F15" s="12">
        <f>F7+F9</f>
        <v>91962.37053333332</v>
      </c>
      <c r="G15" s="12">
        <f>G9</f>
        <v>90871.340533333321</v>
      </c>
      <c r="H15" s="13">
        <f>H9</f>
        <v>90871.340533333321</v>
      </c>
    </row>
    <row r="16" spans="1:8">
      <c r="A16" s="64" t="s">
        <v>16</v>
      </c>
      <c r="B16" s="64"/>
      <c r="C16" s="14"/>
      <c r="D16" s="15">
        <f>D15/C14</f>
        <v>8.624371929848957E-3</v>
      </c>
      <c r="E16" s="16">
        <f>E15/C14</f>
        <v>8.624371929848957E-3</v>
      </c>
      <c r="F16" s="16">
        <f>F15/C14</f>
        <v>0.33019535548188617</v>
      </c>
      <c r="G16" s="16">
        <f>G15/C14</f>
        <v>0.32627795930557923</v>
      </c>
      <c r="H16" s="17">
        <f>H15/C14</f>
        <v>0.32627795930557923</v>
      </c>
    </row>
    <row r="17" spans="1:8">
      <c r="A17" s="64" t="s">
        <v>17</v>
      </c>
      <c r="B17" s="64"/>
      <c r="C17" s="14"/>
      <c r="D17" s="18">
        <f>D15</f>
        <v>2401.9650000000001</v>
      </c>
      <c r="E17" s="19">
        <f>D17+E15</f>
        <v>4803.93</v>
      </c>
      <c r="F17" s="19">
        <f>F15+E17</f>
        <v>96766.300533333328</v>
      </c>
      <c r="G17" s="19">
        <f>F17+G15</f>
        <v>187637.64106666663</v>
      </c>
      <c r="H17" s="20">
        <f>G17+H15</f>
        <v>278508.98159999994</v>
      </c>
    </row>
    <row r="18" spans="1:8" ht="13.5" thickBot="1">
      <c r="A18" s="65" t="s">
        <v>18</v>
      </c>
      <c r="B18" s="65"/>
      <c r="C18" s="21"/>
      <c r="D18" s="22">
        <f>D16</f>
        <v>8.624371929848957E-3</v>
      </c>
      <c r="E18" s="23">
        <f>D18+E16</f>
        <v>1.7248743859697914E-2</v>
      </c>
      <c r="F18" s="23">
        <f>F16+E18</f>
        <v>0.3474440993415841</v>
      </c>
      <c r="G18" s="23">
        <f>F18+G16</f>
        <v>0.67372205864716328</v>
      </c>
      <c r="H18" s="24">
        <f>G18+H16</f>
        <v>1.0000000179527424</v>
      </c>
    </row>
    <row r="19" spans="1:8">
      <c r="A19" s="59"/>
      <c r="B19" s="59"/>
      <c r="C19" s="60"/>
      <c r="D19" s="61"/>
      <c r="E19" s="61"/>
      <c r="F19" s="61"/>
      <c r="G19" s="61"/>
      <c r="H19" s="61"/>
    </row>
    <row r="20" spans="1:8">
      <c r="A20" s="66" t="s">
        <v>19</v>
      </c>
      <c r="B20" s="66"/>
      <c r="C20" s="66"/>
      <c r="D20" s="66"/>
      <c r="E20" s="66"/>
      <c r="F20" s="66"/>
      <c r="G20" s="66"/>
      <c r="H20" s="66"/>
    </row>
    <row r="21" spans="1:8">
      <c r="A21" s="58"/>
      <c r="B21" s="58"/>
      <c r="C21" s="58"/>
      <c r="D21" s="58"/>
      <c r="E21" s="58"/>
      <c r="F21" s="58"/>
      <c r="G21" s="58"/>
      <c r="H21" s="58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63" t="s">
        <v>22</v>
      </c>
      <c r="B23" s="63"/>
      <c r="C23" s="63"/>
      <c r="D23" s="63"/>
      <c r="E23" s="63"/>
      <c r="F23" s="63"/>
      <c r="G23" s="63"/>
      <c r="H23" s="63"/>
    </row>
    <row r="24" spans="1:8">
      <c r="A24" s="2"/>
      <c r="B24" s="3"/>
      <c r="C24" s="3"/>
      <c r="D24" s="3"/>
      <c r="E24" s="3"/>
      <c r="F24" s="3"/>
      <c r="G24" s="3"/>
      <c r="H24" s="2"/>
    </row>
    <row r="25" spans="1:8">
      <c r="A25" s="2"/>
      <c r="B25" s="3"/>
      <c r="C25" s="3"/>
      <c r="D25" s="3"/>
      <c r="E25" s="3"/>
      <c r="F25" s="3"/>
      <c r="G25" s="3"/>
      <c r="H25" s="2"/>
    </row>
    <row r="26" spans="1:8">
      <c r="A26" s="2"/>
      <c r="B26" s="2"/>
      <c r="C26" s="2"/>
      <c r="D26" s="25"/>
      <c r="E26" s="25"/>
      <c r="F26" s="25"/>
      <c r="G26" s="25"/>
      <c r="H26" s="25"/>
    </row>
    <row r="27" spans="1:8">
      <c r="A27" s="2"/>
      <c r="B27" s="2"/>
      <c r="C27" s="2"/>
      <c r="D27" s="26"/>
      <c r="E27" s="27"/>
      <c r="F27" s="27"/>
      <c r="G27" s="25"/>
      <c r="H27" s="27"/>
    </row>
    <row r="28" spans="1:8">
      <c r="A28" s="2"/>
      <c r="B28" s="2"/>
      <c r="C28" s="2"/>
      <c r="D28" s="26"/>
      <c r="E28" s="27"/>
      <c r="F28" s="28"/>
      <c r="G28" s="29"/>
      <c r="H28" s="28"/>
    </row>
    <row r="29" spans="1:8">
      <c r="A29" s="2"/>
      <c r="B29" s="2"/>
      <c r="C29" s="2"/>
      <c r="D29" s="26"/>
      <c r="E29" s="27"/>
      <c r="F29" s="28"/>
      <c r="G29" s="29"/>
      <c r="H29" s="28"/>
    </row>
    <row r="30" spans="1:8">
      <c r="A30" s="2"/>
      <c r="B30" s="2"/>
      <c r="C30" s="2"/>
      <c r="D30" s="26"/>
      <c r="E30" s="26"/>
      <c r="F30" s="30"/>
      <c r="G30" s="29"/>
      <c r="H30" s="31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  <row r="34" spans="1:8" ht="13.5" customHeight="1">
      <c r="A34" s="2"/>
      <c r="B34" s="2"/>
      <c r="C34" s="2"/>
      <c r="D34" s="2"/>
      <c r="E34" s="2"/>
      <c r="F34" s="2"/>
      <c r="G34" s="2"/>
      <c r="H34" s="2"/>
    </row>
  </sheetData>
  <mergeCells count="10">
    <mergeCell ref="A3:H3"/>
    <mergeCell ref="A23:H23"/>
    <mergeCell ref="A15:B15"/>
    <mergeCell ref="A16:B16"/>
    <mergeCell ref="A17:B17"/>
    <mergeCell ref="A18:B18"/>
    <mergeCell ref="A20:H20"/>
    <mergeCell ref="A5:C5"/>
    <mergeCell ref="D5:H5"/>
    <mergeCell ref="A14:B14"/>
  </mergeCells>
  <printOptions horizontalCentered="1" verticalCentered="1"/>
  <pageMargins left="0.51181102362204722" right="0.51181102362204722" top="0" bottom="0.78740157480314965" header="0.51181102362204722" footer="0.51181102362204722"/>
  <pageSetup paperSize="9" scale="75" firstPageNumber="0" orientation="landscape" horizontalDpi="300" verticalDpi="300" r:id="rId1"/>
  <colBreaks count="1" manualBreakCount="1">
    <brk id="8" max="1048575" man="1"/>
  </colBreaks>
  <ignoredErrors>
    <ignoredError sqref="F9 F17:F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 de execução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ARQUITETURA</dc:creator>
  <cp:lastModifiedBy>Soiurb</cp:lastModifiedBy>
  <cp:revision>13</cp:revision>
  <cp:lastPrinted>2021-11-04T14:26:34Z</cp:lastPrinted>
  <dcterms:created xsi:type="dcterms:W3CDTF">2016-02-04T13:06:56Z</dcterms:created>
  <dcterms:modified xsi:type="dcterms:W3CDTF">2021-11-24T11:21:34Z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